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Г-2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7" i="1"/>
  <c r="Q22"/>
  <c r="P22"/>
  <c r="O22"/>
  <c r="J22" l="1"/>
  <c r="G8"/>
  <c r="H8"/>
  <c r="I8"/>
  <c r="K8"/>
  <c r="O8" s="1"/>
  <c r="L8"/>
  <c r="M8"/>
  <c r="Q8" s="1"/>
  <c r="P9"/>
  <c r="O9"/>
  <c r="B8"/>
  <c r="D8"/>
  <c r="C8"/>
  <c r="J13"/>
  <c r="B15"/>
  <c r="C15"/>
  <c r="D15"/>
  <c r="G15"/>
  <c r="H15"/>
  <c r="I15"/>
  <c r="K15"/>
  <c r="L15"/>
  <c r="L23" s="1"/>
  <c r="M15"/>
  <c r="J12"/>
  <c r="O15" l="1"/>
  <c r="E15"/>
  <c r="P8"/>
  <c r="C23"/>
  <c r="B23"/>
  <c r="M23"/>
  <c r="K23"/>
  <c r="P15"/>
  <c r="Q15"/>
  <c r="J10"/>
  <c r="Q12" l="1"/>
  <c r="P12"/>
  <c r="O12"/>
  <c r="F14"/>
  <c r="J17"/>
  <c r="F17"/>
  <c r="Q11"/>
  <c r="Q9"/>
  <c r="J21"/>
  <c r="J20"/>
  <c r="J19"/>
  <c r="J18"/>
  <c r="F18"/>
  <c r="F19"/>
  <c r="F20"/>
  <c r="F21"/>
  <c r="F22"/>
  <c r="N22" s="1"/>
  <c r="J9"/>
  <c r="J11"/>
  <c r="J14"/>
  <c r="J16"/>
  <c r="J8" l="1"/>
  <c r="J15"/>
  <c r="F9"/>
  <c r="F10"/>
  <c r="F11"/>
  <c r="N11" s="1"/>
  <c r="F12"/>
  <c r="N12" s="1"/>
  <c r="F13"/>
  <c r="F16"/>
  <c r="D23"/>
  <c r="E23" s="1"/>
  <c r="H23"/>
  <c r="P23" s="1"/>
  <c r="I23"/>
  <c r="Q23" s="1"/>
  <c r="G23"/>
  <c r="O23" s="1"/>
  <c r="N9" l="1"/>
  <c r="F8"/>
  <c r="J23"/>
  <c r="F15"/>
  <c r="F23" s="1"/>
  <c r="E8"/>
  <c r="N15" l="1"/>
  <c r="N23"/>
  <c r="N8"/>
</calcChain>
</file>

<file path=xl/sharedStrings.xml><?xml version="1.0" encoding="utf-8"?>
<sst xmlns="http://schemas.openxmlformats.org/spreadsheetml/2006/main" count="44" uniqueCount="33">
  <si>
    <t>всего</t>
  </si>
  <si>
    <t>в том числе за счет средств</t>
  </si>
  <si>
    <t>федерального бюджета</t>
  </si>
  <si>
    <t>местного бюджета</t>
  </si>
  <si>
    <t>краевого бюджета</t>
  </si>
  <si>
    <t>Процент расселения</t>
  </si>
  <si>
    <t>Утверждено в бюджете на год (тыс.руб.)</t>
  </si>
  <si>
    <t>Исполнено (тыс.руб.)</t>
  </si>
  <si>
    <t>Расселено за отчетный период (ед.)</t>
  </si>
  <si>
    <t>Общая площадь жилых помещений МКД (кв.м.)</t>
  </si>
  <si>
    <t>Процент исполнения к годовому плану</t>
  </si>
  <si>
    <t xml:space="preserve">Количество расселяемых жилых помещений </t>
  </si>
  <si>
    <t>Г-21</t>
  </si>
  <si>
    <t>План               (ед.)</t>
  </si>
  <si>
    <t>г. Кудымкар, 
ул. М.Горького, д. 37</t>
  </si>
  <si>
    <t>г. Кудымкар, 
ул. М.Горького, д. 41</t>
  </si>
  <si>
    <t>г. Кудымкар, 
ул. М.Горького, д. 43</t>
  </si>
  <si>
    <t>г. Кудымкар, 
ул. Советская, д. 42</t>
  </si>
  <si>
    <t>Зам.начальника отдела жилищных отношений</t>
  </si>
  <si>
    <t>О.В.Караваева</t>
  </si>
  <si>
    <t>Адрес многоквартирных
 домов</t>
  </si>
  <si>
    <t>ИТОГО:</t>
  </si>
  <si>
    <t>г. Кудымкар, 
ул.Ленина, д.24</t>
  </si>
  <si>
    <t>г. Кудымкар, 
ул.Революционная, д.37</t>
  </si>
  <si>
    <t>г. Кудымкар, 
ул. Энтузиастов, д. 3</t>
  </si>
  <si>
    <t>г. Кудымкар, 
ул. С.Армии, д. 8</t>
  </si>
  <si>
    <t>г. Кудымкар, 
ул. Красноармейская, д.21</t>
  </si>
  <si>
    <t>г. Кудымкар, 
ул.Лихачева, д.34</t>
  </si>
  <si>
    <t>г. Кудымкар, 
ул.Тургенева, д.16</t>
  </si>
  <si>
    <t>г. Кудымкар,
ул. Революционная, д. 10</t>
  </si>
  <si>
    <r>
      <t>Информация о расходовании финансовых средств, выделенных на переселение граждан из аварийных многоквартирных домов
 в 2017 году (</t>
    </r>
    <r>
      <rPr>
        <sz val="13"/>
        <color theme="1"/>
        <rFont val="Times New Roman"/>
        <family val="1"/>
        <charset val="204"/>
      </rPr>
      <t>по этапу 2016-2017 г.г.)</t>
    </r>
  </si>
  <si>
    <t>2016 г.</t>
  </si>
  <si>
    <t>2017 г.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</si>
</sst>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#,##0.000"/>
  </numFmts>
  <fonts count="17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2" fillId="0" borderId="0" xfId="0" applyFont="1"/>
    <xf numFmtId="0" fontId="0" fillId="0" borderId="0" xfId="0" applyAlignment="1">
      <alignment horizontal="center"/>
    </xf>
    <xf numFmtId="0" fontId="1" fillId="0" borderId="2" xfId="0" applyFont="1" applyBorder="1" applyAlignment="1">
      <alignment wrapText="1"/>
    </xf>
    <xf numFmtId="0" fontId="10" fillId="0" borderId="1" xfId="0" applyFont="1" applyBorder="1" applyAlignment="1">
      <alignment horizontal="right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165" fontId="11" fillId="0" borderId="4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wrapText="1"/>
    </xf>
    <xf numFmtId="0" fontId="13" fillId="0" borderId="0" xfId="0" applyFont="1"/>
    <xf numFmtId="0" fontId="12" fillId="0" borderId="1" xfId="0" applyFont="1" applyBorder="1" applyAlignment="1">
      <alignment wrapText="1"/>
    </xf>
    <xf numFmtId="165" fontId="12" fillId="0" borderId="1" xfId="0" applyNumberFormat="1" applyFont="1" applyBorder="1"/>
    <xf numFmtId="0" fontId="7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/>
    <xf numFmtId="0" fontId="1" fillId="0" borderId="0" xfId="0" applyFont="1"/>
    <xf numFmtId="0" fontId="1" fillId="0" borderId="6" xfId="0" applyFont="1" applyBorder="1" applyAlignment="1"/>
    <xf numFmtId="0" fontId="14" fillId="0" borderId="0" xfId="0" applyFont="1"/>
    <xf numFmtId="166" fontId="1" fillId="3" borderId="1" xfId="0" applyNumberFormat="1" applyFont="1" applyFill="1" applyBorder="1" applyAlignment="1" applyProtection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6" fontId="10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horizontal="right" vertical="center"/>
    </xf>
    <xf numFmtId="164" fontId="11" fillId="3" borderId="4" xfId="0" applyNumberFormat="1" applyFont="1" applyFill="1" applyBorder="1" applyAlignment="1">
      <alignment horizontal="right" vertical="center" wrapText="1"/>
    </xf>
    <xf numFmtId="164" fontId="2" fillId="3" borderId="0" xfId="0" applyNumberFormat="1" applyFont="1" applyFill="1"/>
    <xf numFmtId="164" fontId="2" fillId="3" borderId="0" xfId="0" applyNumberFormat="1" applyFont="1" applyFill="1" applyAlignment="1"/>
    <xf numFmtId="0" fontId="2" fillId="3" borderId="0" xfId="0" applyFont="1" applyFill="1"/>
    <xf numFmtId="166" fontId="10" fillId="3" borderId="1" xfId="0" applyNumberFormat="1" applyFont="1" applyFill="1" applyBorder="1" applyAlignment="1">
      <alignment vertical="center" wrapText="1"/>
    </xf>
    <xf numFmtId="166" fontId="1" fillId="3" borderId="3" xfId="0" applyNumberFormat="1" applyFont="1" applyFill="1" applyBorder="1" applyAlignment="1">
      <alignment horizontal="right" vertical="center"/>
    </xf>
    <xf numFmtId="164" fontId="1" fillId="3" borderId="6" xfId="0" applyNumberFormat="1" applyFont="1" applyFill="1" applyBorder="1"/>
    <xf numFmtId="164" fontId="1" fillId="3" borderId="6" xfId="0" applyNumberFormat="1" applyFont="1" applyFill="1" applyBorder="1" applyAlignment="1"/>
    <xf numFmtId="164" fontId="1" fillId="3" borderId="0" xfId="0" applyNumberFormat="1" applyFont="1" applyFill="1" applyAlignment="1"/>
    <xf numFmtId="0" fontId="1" fillId="3" borderId="0" xfId="0" applyFont="1" applyFill="1"/>
    <xf numFmtId="164" fontId="12" fillId="3" borderId="1" xfId="0" applyNumberFormat="1" applyFont="1" applyFill="1" applyBorder="1"/>
    <xf numFmtId="164" fontId="7" fillId="3" borderId="1" xfId="0" applyNumberFormat="1" applyFont="1" applyFill="1" applyBorder="1" applyAlignment="1">
      <alignment horizontal="center" vertical="center" textRotation="90" wrapText="1"/>
    </xf>
    <xf numFmtId="165" fontId="11" fillId="3" borderId="4" xfId="0" applyNumberFormat="1" applyFont="1" applyFill="1" applyBorder="1" applyAlignment="1">
      <alignment horizontal="right" vertical="center" wrapText="1"/>
    </xf>
    <xf numFmtId="1" fontId="11" fillId="3" borderId="4" xfId="0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wrapText="1"/>
    </xf>
    <xf numFmtId="165" fontId="12" fillId="0" borderId="0" xfId="0" applyNumberFormat="1" applyFont="1" applyBorder="1"/>
    <xf numFmtId="164" fontId="12" fillId="3" borderId="0" xfId="0" applyNumberFormat="1" applyFont="1" applyFill="1" applyBorder="1"/>
    <xf numFmtId="165" fontId="10" fillId="2" borderId="1" xfId="0" applyNumberFormat="1" applyFont="1" applyFill="1" applyBorder="1" applyAlignment="1">
      <alignment horizontal="right" vertical="center" wrapText="1"/>
    </xf>
    <xf numFmtId="1" fontId="12" fillId="0" borderId="1" xfId="0" applyNumberFormat="1" applyFont="1" applyBorder="1"/>
    <xf numFmtId="166" fontId="15" fillId="0" borderId="1" xfId="0" applyNumberFormat="1" applyFont="1" applyBorder="1" applyAlignment="1">
      <alignment vertical="center" wrapText="1"/>
    </xf>
    <xf numFmtId="166" fontId="15" fillId="3" borderId="3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vertical="center" wrapText="1"/>
    </xf>
    <xf numFmtId="1" fontId="7" fillId="3" borderId="1" xfId="0" applyNumberFormat="1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1" fontId="11" fillId="0" borderId="4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/>
    </xf>
    <xf numFmtId="0" fontId="16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 applyAlignment="1"/>
    <xf numFmtId="0" fontId="9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textRotation="90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164" fontId="7" fillId="3" borderId="7" xfId="0" applyNumberFormat="1" applyFont="1" applyFill="1" applyBorder="1" applyAlignment="1">
      <alignment horizontal="center" vertical="center" wrapText="1"/>
    </xf>
    <xf numFmtId="164" fontId="7" fillId="3" borderId="3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5"/>
  <sheetViews>
    <sheetView tabSelected="1" workbookViewId="0">
      <selection activeCell="K11" sqref="K11"/>
    </sheetView>
  </sheetViews>
  <sheetFormatPr defaultRowHeight="15"/>
  <cols>
    <col min="1" max="1" width="22" style="1" customWidth="1"/>
    <col min="2" max="2" width="6.42578125" style="3" customWidth="1"/>
    <col min="3" max="3" width="5.42578125" style="3" customWidth="1"/>
    <col min="4" max="4" width="5.7109375" style="3" customWidth="1"/>
    <col min="5" max="5" width="5.28515625" style="3" customWidth="1"/>
    <col min="6" max="6" width="9.5703125" style="25" customWidth="1"/>
    <col min="7" max="7" width="9.42578125" style="26" customWidth="1"/>
    <col min="8" max="8" width="9.7109375" style="26" customWidth="1"/>
    <col min="9" max="9" width="9" style="26" customWidth="1"/>
    <col min="10" max="10" width="10.7109375" style="27" customWidth="1"/>
    <col min="11" max="11" width="9.85546875" style="3" customWidth="1"/>
    <col min="12" max="12" width="9.7109375" style="3" customWidth="1"/>
    <col min="13" max="13" width="9.42578125" style="3" customWidth="1"/>
    <col min="14" max="15" width="5.42578125" customWidth="1"/>
    <col min="16" max="16" width="5.140625" customWidth="1"/>
    <col min="17" max="17" width="5.42578125" customWidth="1"/>
  </cols>
  <sheetData>
    <row r="1" spans="1:17" ht="12" customHeight="1">
      <c r="Q1" s="52" t="s">
        <v>12</v>
      </c>
    </row>
    <row r="2" spans="1:17" ht="32.25" customHeight="1">
      <c r="A2" s="54" t="s">
        <v>30</v>
      </c>
      <c r="B2" s="54"/>
      <c r="C2" s="54"/>
      <c r="D2" s="54"/>
      <c r="E2" s="54"/>
      <c r="F2" s="54"/>
      <c r="G2" s="54"/>
      <c r="H2" s="54"/>
      <c r="I2" s="54"/>
      <c r="J2" s="55"/>
      <c r="K2" s="55"/>
      <c r="L2" s="55"/>
      <c r="M2" s="55"/>
      <c r="N2" s="55"/>
      <c r="O2" s="55"/>
      <c r="P2" s="55"/>
      <c r="Q2" s="55"/>
    </row>
    <row r="3" spans="1:17" ht="3" hidden="1" customHeight="1">
      <c r="A3" s="56"/>
      <c r="B3" s="56"/>
      <c r="C3" s="56"/>
      <c r="D3" s="56"/>
      <c r="E3" s="56"/>
      <c r="F3" s="56"/>
      <c r="G3" s="56"/>
      <c r="H3" s="56"/>
      <c r="I3" s="56"/>
      <c r="J3" s="57"/>
      <c r="K3" s="57"/>
      <c r="L3" s="57"/>
      <c r="M3" s="57"/>
      <c r="N3" s="57"/>
      <c r="O3" s="57"/>
      <c r="P3" s="57"/>
      <c r="Q3" s="57"/>
    </row>
    <row r="4" spans="1:17" s="2" customFormat="1" ht="34.5" customHeight="1">
      <c r="A4" s="53" t="s">
        <v>20</v>
      </c>
      <c r="B4" s="53" t="s">
        <v>9</v>
      </c>
      <c r="C4" s="53" t="s">
        <v>11</v>
      </c>
      <c r="D4" s="53"/>
      <c r="E4" s="53"/>
      <c r="F4" s="61" t="s">
        <v>6</v>
      </c>
      <c r="G4" s="61"/>
      <c r="H4" s="61"/>
      <c r="I4" s="61"/>
      <c r="J4" s="53" t="s">
        <v>7</v>
      </c>
      <c r="K4" s="53"/>
      <c r="L4" s="53"/>
      <c r="M4" s="53"/>
      <c r="N4" s="53" t="s">
        <v>10</v>
      </c>
      <c r="O4" s="53"/>
      <c r="P4" s="53"/>
      <c r="Q4" s="53"/>
    </row>
    <row r="5" spans="1:17" s="2" customFormat="1" ht="22.5" customHeight="1">
      <c r="A5" s="53"/>
      <c r="B5" s="53"/>
      <c r="C5" s="53" t="s">
        <v>13</v>
      </c>
      <c r="D5" s="59" t="s">
        <v>8</v>
      </c>
      <c r="E5" s="53" t="s">
        <v>5</v>
      </c>
      <c r="F5" s="65" t="s">
        <v>0</v>
      </c>
      <c r="G5" s="62" t="s">
        <v>1</v>
      </c>
      <c r="H5" s="63"/>
      <c r="I5" s="64"/>
      <c r="J5" s="66" t="s">
        <v>0</v>
      </c>
      <c r="K5" s="53" t="s">
        <v>1</v>
      </c>
      <c r="L5" s="53"/>
      <c r="M5" s="53"/>
      <c r="N5" s="67" t="s">
        <v>0</v>
      </c>
      <c r="O5" s="53" t="s">
        <v>1</v>
      </c>
      <c r="P5" s="53"/>
      <c r="Q5" s="53"/>
    </row>
    <row r="6" spans="1:17" s="2" customFormat="1" ht="67.5" customHeight="1">
      <c r="A6" s="58"/>
      <c r="B6" s="58"/>
      <c r="C6" s="58"/>
      <c r="D6" s="60"/>
      <c r="E6" s="58"/>
      <c r="F6" s="65"/>
      <c r="G6" s="35" t="s">
        <v>2</v>
      </c>
      <c r="H6" s="35" t="s">
        <v>4</v>
      </c>
      <c r="I6" s="35" t="s">
        <v>3</v>
      </c>
      <c r="J6" s="66"/>
      <c r="K6" s="14" t="s">
        <v>2</v>
      </c>
      <c r="L6" s="14" t="s">
        <v>4</v>
      </c>
      <c r="M6" s="14" t="s">
        <v>3</v>
      </c>
      <c r="N6" s="67"/>
      <c r="O6" s="14" t="s">
        <v>2</v>
      </c>
      <c r="P6" s="14" t="s">
        <v>4</v>
      </c>
      <c r="Q6" s="14" t="s">
        <v>3</v>
      </c>
    </row>
    <row r="7" spans="1:17" s="4" customFormat="1" ht="12.75" customHeight="1">
      <c r="A7" s="20">
        <v>1</v>
      </c>
      <c r="B7" s="45">
        <v>2</v>
      </c>
      <c r="C7" s="20">
        <v>3</v>
      </c>
      <c r="D7" s="45">
        <v>4</v>
      </c>
      <c r="E7" s="20">
        <v>5</v>
      </c>
      <c r="F7" s="46">
        <v>6</v>
      </c>
      <c r="G7" s="47">
        <v>7</v>
      </c>
      <c r="H7" s="48">
        <v>8</v>
      </c>
      <c r="I7" s="47">
        <v>9</v>
      </c>
      <c r="J7" s="49">
        <v>10</v>
      </c>
      <c r="K7" s="20">
        <v>11</v>
      </c>
      <c r="L7" s="45">
        <v>12</v>
      </c>
      <c r="M7" s="20">
        <v>13</v>
      </c>
      <c r="N7" s="45">
        <v>14</v>
      </c>
      <c r="O7" s="20">
        <v>15</v>
      </c>
      <c r="P7" s="45">
        <v>16</v>
      </c>
      <c r="Q7" s="20">
        <v>17</v>
      </c>
    </row>
    <row r="8" spans="1:17" s="11" customFormat="1" ht="12.75">
      <c r="A8" s="10" t="s">
        <v>31</v>
      </c>
      <c r="B8" s="9">
        <f>SUM(B9:B14)</f>
        <v>975.2</v>
      </c>
      <c r="C8" s="50">
        <f>SUM(C9:C14)</f>
        <v>28</v>
      </c>
      <c r="D8" s="50">
        <f>SUM(D9:D14)</f>
        <v>28</v>
      </c>
      <c r="E8" s="9">
        <f>D8*100/C8</f>
        <v>100</v>
      </c>
      <c r="F8" s="24">
        <f>SUM(F9:F14)</f>
        <v>35294.111000000004</v>
      </c>
      <c r="G8" s="24">
        <f t="shared" ref="G8:M8" si="0">SUM(G9:G14)</f>
        <v>20114.209000000003</v>
      </c>
      <c r="H8" s="24">
        <f t="shared" si="0"/>
        <v>11837.629000000001</v>
      </c>
      <c r="I8" s="24">
        <f t="shared" si="0"/>
        <v>3342.2729999999997</v>
      </c>
      <c r="J8" s="24">
        <f t="shared" si="0"/>
        <v>35265.181000000004</v>
      </c>
      <c r="K8" s="24">
        <f t="shared" si="0"/>
        <v>20099.195</v>
      </c>
      <c r="L8" s="24">
        <f t="shared" si="0"/>
        <v>11828.776000000002</v>
      </c>
      <c r="M8" s="24">
        <f t="shared" si="0"/>
        <v>3337.2099999999996</v>
      </c>
      <c r="N8" s="8">
        <f t="shared" ref="N8:Q9" si="1">J8*100/F8</f>
        <v>99.918031651229299</v>
      </c>
      <c r="O8" s="8">
        <f t="shared" si="1"/>
        <v>99.925356249405567</v>
      </c>
      <c r="P8" s="8">
        <f t="shared" si="1"/>
        <v>99.925213064203987</v>
      </c>
      <c r="Q8" s="8">
        <f t="shared" si="1"/>
        <v>99.848516264230952</v>
      </c>
    </row>
    <row r="9" spans="1:17" ht="26.25">
      <c r="A9" s="5" t="s">
        <v>24</v>
      </c>
      <c r="B9" s="7">
        <v>274.89999999999998</v>
      </c>
      <c r="C9" s="6">
        <v>7</v>
      </c>
      <c r="D9" s="6">
        <v>7</v>
      </c>
      <c r="E9" s="51">
        <v>100</v>
      </c>
      <c r="F9" s="19">
        <f t="shared" ref="F9:F22" si="2">G9+H9+I9</f>
        <v>9969.8629999999994</v>
      </c>
      <c r="G9" s="28">
        <v>6061.6620000000003</v>
      </c>
      <c r="H9" s="28">
        <v>3574.607</v>
      </c>
      <c r="I9" s="28">
        <v>333.59399999999999</v>
      </c>
      <c r="J9" s="29">
        <f t="shared" ref="J9:J17" si="3">K9+L9+M9</f>
        <v>9940.9330000000009</v>
      </c>
      <c r="K9" s="21">
        <v>6046.6490000000003</v>
      </c>
      <c r="L9" s="21">
        <v>3565.7530000000002</v>
      </c>
      <c r="M9" s="21">
        <v>328.53100000000001</v>
      </c>
      <c r="N9" s="23">
        <f t="shared" si="1"/>
        <v>99.709825501112718</v>
      </c>
      <c r="O9" s="23">
        <f t="shared" si="1"/>
        <v>99.752328651778996</v>
      </c>
      <c r="P9" s="23">
        <f t="shared" si="1"/>
        <v>99.752308435584666</v>
      </c>
      <c r="Q9" s="23">
        <f t="shared" si="1"/>
        <v>98.482286851681977</v>
      </c>
    </row>
    <row r="10" spans="1:17" ht="26.25">
      <c r="A10" s="5" t="s">
        <v>25</v>
      </c>
      <c r="B10" s="7">
        <v>225.5</v>
      </c>
      <c r="C10" s="6">
        <v>4</v>
      </c>
      <c r="D10" s="6">
        <v>4</v>
      </c>
      <c r="E10" s="51">
        <v>100</v>
      </c>
      <c r="F10" s="19">
        <f t="shared" si="2"/>
        <v>8154.5309999999999</v>
      </c>
      <c r="G10" s="28">
        <v>4231.9040000000005</v>
      </c>
      <c r="H10" s="28">
        <v>2495.5839999999998</v>
      </c>
      <c r="I10" s="28">
        <v>1427.0429999999999</v>
      </c>
      <c r="J10" s="29">
        <f t="shared" si="3"/>
        <v>8154.5309999999999</v>
      </c>
      <c r="K10" s="29">
        <v>4231.9030000000002</v>
      </c>
      <c r="L10" s="21">
        <v>2495.585</v>
      </c>
      <c r="M10" s="21">
        <v>1427.0429999999999</v>
      </c>
      <c r="N10" s="23">
        <v>100</v>
      </c>
      <c r="O10" s="23">
        <v>100</v>
      </c>
      <c r="P10" s="23">
        <v>100</v>
      </c>
      <c r="Q10" s="23">
        <v>100</v>
      </c>
    </row>
    <row r="11" spans="1:17" ht="27.75" customHeight="1">
      <c r="A11" s="5" t="s">
        <v>26</v>
      </c>
      <c r="B11" s="7">
        <v>179.3</v>
      </c>
      <c r="C11" s="6">
        <v>7</v>
      </c>
      <c r="D11" s="6">
        <v>7</v>
      </c>
      <c r="E11" s="51">
        <v>100</v>
      </c>
      <c r="F11" s="19">
        <f t="shared" si="2"/>
        <v>6483.8469999999998</v>
      </c>
      <c r="G11" s="22">
        <v>3751.4749999999999</v>
      </c>
      <c r="H11" s="22">
        <v>2212.2719999999999</v>
      </c>
      <c r="I11" s="22">
        <v>520.1</v>
      </c>
      <c r="J11" s="29">
        <f t="shared" si="3"/>
        <v>6483.8469999999998</v>
      </c>
      <c r="K11" s="22">
        <v>3751.4749999999999</v>
      </c>
      <c r="L11" s="22">
        <v>2212.2719999999999</v>
      </c>
      <c r="M11" s="22">
        <v>520.1</v>
      </c>
      <c r="N11" s="23">
        <f>J11*100/F11</f>
        <v>100</v>
      </c>
      <c r="O11" s="23">
        <v>100</v>
      </c>
      <c r="P11" s="23">
        <v>100</v>
      </c>
      <c r="Q11" s="23">
        <f>M11*100/I11</f>
        <v>100</v>
      </c>
    </row>
    <row r="12" spans="1:17" ht="25.5" customHeight="1">
      <c r="A12" s="5" t="s">
        <v>27</v>
      </c>
      <c r="B12" s="41">
        <v>94</v>
      </c>
      <c r="C12" s="6">
        <v>3</v>
      </c>
      <c r="D12" s="6">
        <v>3</v>
      </c>
      <c r="E12" s="51">
        <v>100</v>
      </c>
      <c r="F12" s="19">
        <f t="shared" si="2"/>
        <v>3399.2280000000001</v>
      </c>
      <c r="G12" s="21">
        <v>1764.075</v>
      </c>
      <c r="H12" s="21">
        <v>1040.288</v>
      </c>
      <c r="I12" s="21">
        <v>594.86500000000001</v>
      </c>
      <c r="J12" s="29">
        <f t="shared" si="3"/>
        <v>3399.2280000000001</v>
      </c>
      <c r="K12" s="21">
        <v>1764.075</v>
      </c>
      <c r="L12" s="21">
        <v>1040.288</v>
      </c>
      <c r="M12" s="21">
        <v>594.86500000000001</v>
      </c>
      <c r="N12" s="23">
        <f>J12*100/F12</f>
        <v>100</v>
      </c>
      <c r="O12" s="23">
        <f>K12*100/G12</f>
        <v>100</v>
      </c>
      <c r="P12" s="23">
        <f>L12*100/H12</f>
        <v>100</v>
      </c>
      <c r="Q12" s="23">
        <f>M12*100/I12</f>
        <v>100</v>
      </c>
    </row>
    <row r="13" spans="1:17" ht="25.5" customHeight="1">
      <c r="A13" s="5" t="s">
        <v>22</v>
      </c>
      <c r="B13" s="7">
        <v>175.6</v>
      </c>
      <c r="C13" s="6">
        <v>5</v>
      </c>
      <c r="D13" s="6">
        <v>5</v>
      </c>
      <c r="E13" s="51">
        <v>100</v>
      </c>
      <c r="F13" s="19">
        <f t="shared" si="2"/>
        <v>6350.0470000000005</v>
      </c>
      <c r="G13" s="21">
        <v>3804.0210000000002</v>
      </c>
      <c r="H13" s="21">
        <v>2243.259</v>
      </c>
      <c r="I13" s="21">
        <v>302.767</v>
      </c>
      <c r="J13" s="29">
        <f t="shared" si="3"/>
        <v>6350.0470000000005</v>
      </c>
      <c r="K13" s="21">
        <v>3804.0210000000002</v>
      </c>
      <c r="L13" s="21">
        <v>2243.259</v>
      </c>
      <c r="M13" s="21">
        <v>302.767</v>
      </c>
      <c r="N13" s="23">
        <v>100</v>
      </c>
      <c r="O13" s="23">
        <v>100</v>
      </c>
      <c r="P13" s="23">
        <v>100</v>
      </c>
      <c r="Q13" s="23">
        <v>100</v>
      </c>
    </row>
    <row r="14" spans="1:17" ht="25.5" customHeight="1">
      <c r="A14" s="5" t="s">
        <v>23</v>
      </c>
      <c r="B14" s="7">
        <v>25.9</v>
      </c>
      <c r="C14" s="6">
        <v>2</v>
      </c>
      <c r="D14" s="6">
        <v>2</v>
      </c>
      <c r="E14" s="51">
        <v>100</v>
      </c>
      <c r="F14" s="19">
        <f t="shared" si="2"/>
        <v>936.59500000000003</v>
      </c>
      <c r="G14" s="21">
        <v>501.072</v>
      </c>
      <c r="H14" s="21">
        <v>271.61900000000003</v>
      </c>
      <c r="I14" s="21">
        <v>163.904</v>
      </c>
      <c r="J14" s="29">
        <f t="shared" si="3"/>
        <v>936.59500000000003</v>
      </c>
      <c r="K14" s="21">
        <v>501.072</v>
      </c>
      <c r="L14" s="21">
        <v>271.61900000000003</v>
      </c>
      <c r="M14" s="21">
        <v>163.904</v>
      </c>
      <c r="N14" s="23">
        <v>100</v>
      </c>
      <c r="O14" s="23">
        <v>100</v>
      </c>
      <c r="P14" s="23">
        <v>100</v>
      </c>
      <c r="Q14" s="23">
        <v>100</v>
      </c>
    </row>
    <row r="15" spans="1:17" s="11" customFormat="1" ht="12.75">
      <c r="A15" s="10" t="s">
        <v>32</v>
      </c>
      <c r="B15" s="36">
        <f>SUM(B16:B22)</f>
        <v>590.29999999999995</v>
      </c>
      <c r="C15" s="37">
        <f>SUM(C16:C22)</f>
        <v>34</v>
      </c>
      <c r="D15" s="37">
        <f>SUM(D16:D22)</f>
        <v>32</v>
      </c>
      <c r="E15" s="36">
        <f>D15*100/C15</f>
        <v>94.117647058823536</v>
      </c>
      <c r="F15" s="24">
        <f t="shared" ref="F15:M15" si="4">SUM(F16:F22)</f>
        <v>26040.256999999998</v>
      </c>
      <c r="G15" s="24">
        <f t="shared" si="4"/>
        <v>14950.965999999999</v>
      </c>
      <c r="H15" s="24">
        <f t="shared" si="4"/>
        <v>7567.2040000000006</v>
      </c>
      <c r="I15" s="24">
        <f t="shared" si="4"/>
        <v>3522.0870000000004</v>
      </c>
      <c r="J15" s="24">
        <f t="shared" si="4"/>
        <v>24704.792999999998</v>
      </c>
      <c r="K15" s="24">
        <f t="shared" si="4"/>
        <v>14797.282999999999</v>
      </c>
      <c r="L15" s="24">
        <f t="shared" si="4"/>
        <v>7490.2670000000007</v>
      </c>
      <c r="M15" s="24">
        <f t="shared" si="4"/>
        <v>2417.2430000000004</v>
      </c>
      <c r="N15" s="8">
        <f>J15*100/F15</f>
        <v>94.871540630340164</v>
      </c>
      <c r="O15" s="9">
        <f>K15*100/G15</f>
        <v>98.972086485916705</v>
      </c>
      <c r="P15" s="9">
        <f>L15*100/H15</f>
        <v>98.983283654041841</v>
      </c>
      <c r="Q15" s="8">
        <f>M15*100/I15</f>
        <v>68.630984981347709</v>
      </c>
    </row>
    <row r="16" spans="1:17" ht="25.5" customHeight="1">
      <c r="A16" s="5" t="s">
        <v>28</v>
      </c>
      <c r="B16" s="7">
        <v>28.5</v>
      </c>
      <c r="C16" s="6">
        <v>1</v>
      </c>
      <c r="D16" s="6">
        <v>1</v>
      </c>
      <c r="E16" s="51">
        <v>100</v>
      </c>
      <c r="F16" s="19">
        <f t="shared" si="2"/>
        <v>1030.6179999999999</v>
      </c>
      <c r="G16" s="43">
        <v>644.49</v>
      </c>
      <c r="H16" s="43">
        <v>323.03800000000001</v>
      </c>
      <c r="I16" s="43">
        <v>63.09</v>
      </c>
      <c r="J16" s="44">
        <f t="shared" si="3"/>
        <v>1030.6179999999999</v>
      </c>
      <c r="K16" s="43">
        <v>644.49</v>
      </c>
      <c r="L16" s="43">
        <v>323.03800000000001</v>
      </c>
      <c r="M16" s="43">
        <v>63.09</v>
      </c>
      <c r="N16" s="23">
        <v>100</v>
      </c>
      <c r="O16" s="23">
        <v>100</v>
      </c>
      <c r="P16" s="23">
        <v>100</v>
      </c>
      <c r="Q16" s="23">
        <v>100</v>
      </c>
    </row>
    <row r="17" spans="1:17" ht="25.5" customHeight="1">
      <c r="A17" s="5" t="s">
        <v>23</v>
      </c>
      <c r="B17" s="7">
        <v>404.8</v>
      </c>
      <c r="C17" s="6">
        <v>21</v>
      </c>
      <c r="D17" s="6">
        <v>20</v>
      </c>
      <c r="E17" s="51">
        <f>D17*100/C17</f>
        <v>95.238095238095241</v>
      </c>
      <c r="F17" s="19">
        <f t="shared" si="2"/>
        <v>19199.937000000002</v>
      </c>
      <c r="G17" s="43">
        <v>10773.063</v>
      </c>
      <c r="H17" s="43">
        <v>5475.27</v>
      </c>
      <c r="I17" s="43">
        <v>2951.6039999999998</v>
      </c>
      <c r="J17" s="44">
        <f t="shared" si="3"/>
        <v>18117.162</v>
      </c>
      <c r="K17" s="43">
        <v>10773.063</v>
      </c>
      <c r="L17" s="43">
        <v>5475.27</v>
      </c>
      <c r="M17" s="43">
        <v>1868.829</v>
      </c>
      <c r="N17" s="23">
        <v>94.4</v>
      </c>
      <c r="O17" s="23">
        <v>100</v>
      </c>
      <c r="P17" s="23">
        <v>100</v>
      </c>
      <c r="Q17" s="23">
        <v>63.3</v>
      </c>
    </row>
    <row r="18" spans="1:17" ht="25.5" customHeight="1">
      <c r="A18" s="5" t="s">
        <v>17</v>
      </c>
      <c r="B18" s="7">
        <v>11.2</v>
      </c>
      <c r="C18" s="6">
        <v>1</v>
      </c>
      <c r="D18" s="6">
        <v>1</v>
      </c>
      <c r="E18" s="51">
        <v>100</v>
      </c>
      <c r="F18" s="19">
        <f t="shared" si="2"/>
        <v>405.01400000000001</v>
      </c>
      <c r="G18" s="43">
        <v>246.32599999999999</v>
      </c>
      <c r="H18" s="43">
        <v>123.316</v>
      </c>
      <c r="I18" s="43">
        <v>35.372</v>
      </c>
      <c r="J18" s="44">
        <f t="shared" ref="J18:J22" si="5">K18+L18+M18</f>
        <v>405.01400000000001</v>
      </c>
      <c r="K18" s="43">
        <v>246.32599999999999</v>
      </c>
      <c r="L18" s="43">
        <v>123.316</v>
      </c>
      <c r="M18" s="43">
        <v>35.372</v>
      </c>
      <c r="N18" s="23">
        <v>100</v>
      </c>
      <c r="O18" s="23">
        <v>100</v>
      </c>
      <c r="P18" s="23">
        <v>100</v>
      </c>
      <c r="Q18" s="23">
        <v>100</v>
      </c>
    </row>
    <row r="19" spans="1:17" ht="25.5" customHeight="1">
      <c r="A19" s="5" t="s">
        <v>29</v>
      </c>
      <c r="B19" s="7">
        <v>8.9</v>
      </c>
      <c r="C19" s="6">
        <v>1</v>
      </c>
      <c r="D19" s="6">
        <v>1</v>
      </c>
      <c r="E19" s="51">
        <v>100</v>
      </c>
      <c r="F19" s="19">
        <f t="shared" si="2"/>
        <v>321.84199999999998</v>
      </c>
      <c r="G19" s="43">
        <v>195.74199999999999</v>
      </c>
      <c r="H19" s="43">
        <v>97.992000000000004</v>
      </c>
      <c r="I19" s="43">
        <v>28.108000000000001</v>
      </c>
      <c r="J19" s="44">
        <f t="shared" si="5"/>
        <v>321.84199999999998</v>
      </c>
      <c r="K19" s="43">
        <v>195.74199999999999</v>
      </c>
      <c r="L19" s="43">
        <v>97.992000000000004</v>
      </c>
      <c r="M19" s="43">
        <v>28.108000000000001</v>
      </c>
      <c r="N19" s="23">
        <v>100</v>
      </c>
      <c r="O19" s="23">
        <v>100</v>
      </c>
      <c r="P19" s="23">
        <v>100</v>
      </c>
      <c r="Q19" s="23">
        <v>100</v>
      </c>
    </row>
    <row r="20" spans="1:17" ht="25.5" customHeight="1">
      <c r="A20" s="5" t="s">
        <v>14</v>
      </c>
      <c r="B20" s="7">
        <v>17.100000000000001</v>
      </c>
      <c r="C20" s="6">
        <v>2</v>
      </c>
      <c r="D20" s="6">
        <v>2</v>
      </c>
      <c r="E20" s="51">
        <v>100</v>
      </c>
      <c r="F20" s="19">
        <f t="shared" si="2"/>
        <v>618.37</v>
      </c>
      <c r="G20" s="43">
        <v>376.08800000000002</v>
      </c>
      <c r="H20" s="43">
        <v>188.27699999999999</v>
      </c>
      <c r="I20" s="43">
        <v>54.005000000000003</v>
      </c>
      <c r="J20" s="44">
        <f t="shared" si="5"/>
        <v>618.37</v>
      </c>
      <c r="K20" s="43">
        <v>376.08800000000002</v>
      </c>
      <c r="L20" s="43">
        <v>188.27699999999999</v>
      </c>
      <c r="M20" s="43">
        <v>54.005000000000003</v>
      </c>
      <c r="N20" s="23">
        <v>100</v>
      </c>
      <c r="O20" s="23">
        <v>100</v>
      </c>
      <c r="P20" s="23">
        <v>100</v>
      </c>
      <c r="Q20" s="23">
        <v>100</v>
      </c>
    </row>
    <row r="21" spans="1:17" ht="25.5" customHeight="1">
      <c r="A21" s="5" t="s">
        <v>15</v>
      </c>
      <c r="B21" s="7">
        <v>46.5</v>
      </c>
      <c r="C21" s="6">
        <v>3</v>
      </c>
      <c r="D21" s="6">
        <v>3</v>
      </c>
      <c r="E21" s="51">
        <v>100</v>
      </c>
      <c r="F21" s="19">
        <f t="shared" si="2"/>
        <v>1681.5329999999999</v>
      </c>
      <c r="G21" s="43">
        <v>1022.694</v>
      </c>
      <c r="H21" s="43">
        <v>511.98099999999999</v>
      </c>
      <c r="I21" s="43">
        <v>146.858</v>
      </c>
      <c r="J21" s="44">
        <f t="shared" si="5"/>
        <v>1681.5329999999999</v>
      </c>
      <c r="K21" s="43">
        <v>1022.694</v>
      </c>
      <c r="L21" s="43">
        <v>511.98099999999999</v>
      </c>
      <c r="M21" s="43">
        <v>146.858</v>
      </c>
      <c r="N21" s="23">
        <v>100</v>
      </c>
      <c r="O21" s="23">
        <v>100</v>
      </c>
      <c r="P21" s="23">
        <v>100</v>
      </c>
      <c r="Q21" s="23">
        <v>100</v>
      </c>
    </row>
    <row r="22" spans="1:17" ht="25.5" customHeight="1">
      <c r="A22" s="5" t="s">
        <v>16</v>
      </c>
      <c r="B22" s="7">
        <v>73.3</v>
      </c>
      <c r="C22" s="6">
        <v>5</v>
      </c>
      <c r="D22" s="6">
        <v>4</v>
      </c>
      <c r="E22" s="51">
        <v>80</v>
      </c>
      <c r="F22" s="19">
        <f t="shared" si="2"/>
        <v>2782.9430000000002</v>
      </c>
      <c r="G22" s="43">
        <v>1692.5630000000001</v>
      </c>
      <c r="H22" s="43">
        <v>847.33</v>
      </c>
      <c r="I22" s="43">
        <v>243.05</v>
      </c>
      <c r="J22" s="44">
        <f t="shared" si="5"/>
        <v>2530.2539999999999</v>
      </c>
      <c r="K22" s="44">
        <v>1538.88</v>
      </c>
      <c r="L22" s="43">
        <v>770.39300000000003</v>
      </c>
      <c r="M22" s="43">
        <v>220.98099999999999</v>
      </c>
      <c r="N22" s="23">
        <f t="shared" ref="N22:Q23" si="6">J22*100/F22</f>
        <v>90.920079929772172</v>
      </c>
      <c r="O22" s="23">
        <f t="shared" si="6"/>
        <v>90.920101644665507</v>
      </c>
      <c r="P22" s="23">
        <f t="shared" si="6"/>
        <v>90.920066562024246</v>
      </c>
      <c r="Q22" s="23">
        <f t="shared" si="6"/>
        <v>90.919975313721451</v>
      </c>
    </row>
    <row r="23" spans="1:17" s="11" customFormat="1" ht="12.75">
      <c r="A23" s="12" t="s">
        <v>21</v>
      </c>
      <c r="B23" s="13">
        <f>B8+B15</f>
        <v>1565.5</v>
      </c>
      <c r="C23" s="42">
        <f>C8+C15</f>
        <v>62</v>
      </c>
      <c r="D23" s="42">
        <f>D8+D15</f>
        <v>60</v>
      </c>
      <c r="E23" s="13">
        <f>D23*100/C23</f>
        <v>96.774193548387103</v>
      </c>
      <c r="F23" s="34">
        <f>F8+F15</f>
        <v>61334.368000000002</v>
      </c>
      <c r="G23" s="34">
        <f t="shared" ref="G23:M23" si="7">G8+G15</f>
        <v>35065.175000000003</v>
      </c>
      <c r="H23" s="34">
        <f t="shared" si="7"/>
        <v>19404.833000000002</v>
      </c>
      <c r="I23" s="34">
        <f t="shared" si="7"/>
        <v>6864.3600000000006</v>
      </c>
      <c r="J23" s="34">
        <f t="shared" si="7"/>
        <v>59969.974000000002</v>
      </c>
      <c r="K23" s="34">
        <f t="shared" si="7"/>
        <v>34896.478000000003</v>
      </c>
      <c r="L23" s="34">
        <f t="shared" si="7"/>
        <v>19319.043000000001</v>
      </c>
      <c r="M23" s="34">
        <f t="shared" si="7"/>
        <v>5754.4529999999995</v>
      </c>
      <c r="N23" s="13">
        <f t="shared" si="6"/>
        <v>97.775482091867318</v>
      </c>
      <c r="O23" s="13">
        <f t="shared" si="6"/>
        <v>99.518904440089059</v>
      </c>
      <c r="P23" s="13">
        <f t="shared" si="6"/>
        <v>99.557893644330761</v>
      </c>
      <c r="Q23" s="13">
        <f t="shared" si="6"/>
        <v>83.830874254846762</v>
      </c>
    </row>
    <row r="24" spans="1:17" s="11" customFormat="1" ht="12.75">
      <c r="A24" s="38"/>
      <c r="B24" s="39"/>
      <c r="C24" s="39"/>
      <c r="D24" s="39"/>
      <c r="E24" s="39"/>
      <c r="F24" s="40"/>
      <c r="G24" s="40"/>
      <c r="H24" s="40"/>
      <c r="I24" s="40"/>
      <c r="J24" s="40"/>
      <c r="K24" s="40"/>
      <c r="L24" s="40"/>
      <c r="M24" s="40"/>
      <c r="N24" s="39"/>
      <c r="O24" s="39"/>
      <c r="P24" s="39"/>
      <c r="Q24" s="39"/>
    </row>
    <row r="25" spans="1:17" s="18" customFormat="1" ht="12.75">
      <c r="A25" s="15" t="s">
        <v>18</v>
      </c>
      <c r="B25" s="16"/>
      <c r="C25" s="15"/>
      <c r="D25" s="15"/>
      <c r="E25" s="17"/>
      <c r="F25" s="30"/>
      <c r="G25" s="31"/>
      <c r="H25" s="32" t="s">
        <v>19</v>
      </c>
      <c r="I25" s="32"/>
      <c r="J25" s="33"/>
      <c r="K25" s="16"/>
      <c r="L25" s="16"/>
      <c r="M25" s="16"/>
    </row>
  </sheetData>
  <mergeCells count="17">
    <mergeCell ref="N5:N6"/>
    <mergeCell ref="O5:Q5"/>
    <mergeCell ref="A2:Q2"/>
    <mergeCell ref="A3:Q3"/>
    <mergeCell ref="C4:E4"/>
    <mergeCell ref="C5:C6"/>
    <mergeCell ref="D5:D6"/>
    <mergeCell ref="E5:E6"/>
    <mergeCell ref="F4:I4"/>
    <mergeCell ref="J4:M4"/>
    <mergeCell ref="G5:I5"/>
    <mergeCell ref="F5:F6"/>
    <mergeCell ref="A4:A6"/>
    <mergeCell ref="B4:B6"/>
    <mergeCell ref="K5:M5"/>
    <mergeCell ref="J5:J6"/>
    <mergeCell ref="N4:Q4"/>
  </mergeCells>
  <pageMargins left="0.19685039370078741" right="0.19685039370078741" top="0.23622047244094491" bottom="0.23622047244094491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Г-21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2018-02-21T09:58:26Z</dcterms:modified>
</cp:coreProperties>
</file>